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lforg-my.sharepoint.com/personal/kimt_dlf_org/Documents/Skrivebord/PHS NY TABEL/"/>
    </mc:Choice>
  </mc:AlternateContent>
  <xr:revisionPtr revIDLastSave="36" documentId="13_ncr:1_{A6251F49-5757-4A6D-8C60-5B85552A430C}" xr6:coauthVersionLast="47" xr6:coauthVersionMax="47" xr10:uidLastSave="{D0C7928B-AFC1-4DD0-AC66-31DDFEAE02B0}"/>
  <bookViews>
    <workbookView xWindow="-120" yWindow="-120" windowWidth="29040" windowHeight="15720" xr2:uid="{7662BD34-5D89-49CA-98B0-635E9830C4F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C11" i="1"/>
  <c r="C10" i="1"/>
  <c r="C9" i="1"/>
  <c r="C8" i="1"/>
</calcChain>
</file>

<file path=xl/sharedStrings.xml><?xml version="1.0" encoding="utf-8"?>
<sst xmlns="http://schemas.openxmlformats.org/spreadsheetml/2006/main" count="20" uniqueCount="20">
  <si>
    <t>Timeinterval</t>
  </si>
  <si>
    <t>Grundbeløb</t>
  </si>
  <si>
    <t>Beløb med</t>
  </si>
  <si>
    <t>aktuel reg.</t>
  </si>
  <si>
    <t>000-649,99</t>
  </si>
  <si>
    <t>650-699,99</t>
  </si>
  <si>
    <t>700-749,99</t>
  </si>
  <si>
    <t>750-</t>
  </si>
  <si>
    <t>Pensionsgivende for lærere med Lærernes Pension</t>
  </si>
  <si>
    <t>Årligt timetal</t>
  </si>
  <si>
    <t>Undervisningstillæg (beregnes pr. undervisningstime)</t>
  </si>
  <si>
    <t>Vejledende beregning af undervisningstillæg til lærere</t>
  </si>
  <si>
    <t>Reguleringsprocent 
pr. 01.08.2026</t>
  </si>
  <si>
    <t>Gældendende fra 1. august 2026</t>
  </si>
  <si>
    <t>Mdr. undervisningstillæg pr. 01.08.2026</t>
  </si>
  <si>
    <t xml:space="preserve"> Arket beregner derefter det månedlige undervisningstillæg pr. 01.08.2026.</t>
  </si>
  <si>
    <t>Beskæftigelsesgrad (1=100%)</t>
  </si>
  <si>
    <t>Afhængigt af</t>
  </si>
  <si>
    <t>beskæftigelsesgraden</t>
  </si>
  <si>
    <t>Indtast beskæftigelsesgrad og det årlige timetal i de gule felter.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</si>
</sst>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0" fontId="0" fillId="0" borderId="3" xfId="0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14" fontId="1" fillId="0" borderId="0" xfId="0" applyNumberFormat="1" applyFont="1"/>
    <xf numFmtId="2" fontId="0" fillId="0" borderId="0" xfId="0" applyNumberFormat="1"/>
    <xf numFmtId="0" fontId="0" fillId="2" borderId="1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3" borderId="7" xfId="0" applyFont="1" applyFill="1" applyBorder="1"/>
    <xf numFmtId="0" fontId="1" fillId="3" borderId="10" xfId="0" applyFont="1" applyFill="1" applyBorder="1"/>
    <xf numFmtId="0" fontId="1" fillId="3" borderId="2" xfId="0" applyFont="1" applyFill="1" applyBorder="1"/>
    <xf numFmtId="0" fontId="1" fillId="3" borderId="9" xfId="0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0" borderId="14" xfId="0" applyFont="1" applyBorder="1"/>
    <xf numFmtId="0" fontId="1" fillId="0" borderId="15" xfId="0" applyFont="1" applyBorder="1"/>
    <xf numFmtId="0" fontId="1" fillId="0" borderId="13" xfId="0" applyFont="1" applyBorder="1"/>
    <xf numFmtId="0" fontId="3" fillId="3" borderId="8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617E7-2DCA-4510-91D5-B293B736BA13}">
  <dimension ref="A1:E18"/>
  <sheetViews>
    <sheetView tabSelected="1" workbookViewId="0">
      <selection activeCell="A7" sqref="A7"/>
    </sheetView>
  </sheetViews>
  <sheetFormatPr defaultRowHeight="15" x14ac:dyDescent="0.25"/>
  <cols>
    <col min="1" max="1" width="20.42578125" customWidth="1"/>
    <col min="2" max="3" width="15.7109375" customWidth="1"/>
    <col min="4" max="4" width="22.5703125" customWidth="1"/>
    <col min="5" max="5" width="11" customWidth="1"/>
  </cols>
  <sheetData>
    <row r="1" spans="1:5" ht="30" x14ac:dyDescent="0.25">
      <c r="A1" s="11" t="s">
        <v>12</v>
      </c>
      <c r="B1">
        <v>1.273204</v>
      </c>
      <c r="C1" t="s">
        <v>13</v>
      </c>
    </row>
    <row r="3" spans="1:5" x14ac:dyDescent="0.25">
      <c r="A3" s="24" t="s">
        <v>10</v>
      </c>
      <c r="B3" s="25"/>
      <c r="C3" s="26"/>
      <c r="D3" s="12"/>
    </row>
    <row r="4" spans="1:5" x14ac:dyDescent="0.25">
      <c r="A4" s="27" t="s">
        <v>8</v>
      </c>
      <c r="B4" s="28"/>
      <c r="C4" s="29"/>
    </row>
    <row r="5" spans="1:5" x14ac:dyDescent="0.25">
      <c r="A5" s="1" t="s">
        <v>0</v>
      </c>
      <c r="B5" s="16" t="s">
        <v>1</v>
      </c>
      <c r="C5" s="16" t="s">
        <v>2</v>
      </c>
    </row>
    <row r="6" spans="1:5" x14ac:dyDescent="0.25">
      <c r="A6" s="5" t="s">
        <v>17</v>
      </c>
      <c r="B6" s="20"/>
      <c r="C6" s="20"/>
    </row>
    <row r="7" spans="1:5" x14ac:dyDescent="0.25">
      <c r="A7" s="2" t="s">
        <v>18</v>
      </c>
      <c r="B7" s="17">
        <v>40999</v>
      </c>
      <c r="C7" s="18" t="s">
        <v>3</v>
      </c>
      <c r="D7" s="12"/>
      <c r="E7" s="12"/>
    </row>
    <row r="8" spans="1:5" x14ac:dyDescent="0.25">
      <c r="A8" s="3" t="s">
        <v>4</v>
      </c>
      <c r="B8" s="4">
        <v>16.38</v>
      </c>
      <c r="C8" s="8">
        <f>B8*$B$1</f>
        <v>20.855081519999999</v>
      </c>
      <c r="D8" s="13"/>
      <c r="E8" s="12"/>
    </row>
    <row r="9" spans="1:5" x14ac:dyDescent="0.25">
      <c r="A9" s="5" t="s">
        <v>5</v>
      </c>
      <c r="B9" s="6">
        <v>98.3</v>
      </c>
      <c r="C9" s="9">
        <f>B9*$B$1</f>
        <v>125.1559532</v>
      </c>
      <c r="E9" s="14"/>
    </row>
    <row r="10" spans="1:5" x14ac:dyDescent="0.25">
      <c r="A10" s="5" t="s">
        <v>6</v>
      </c>
      <c r="B10" s="6">
        <v>131.07</v>
      </c>
      <c r="C10" s="9">
        <f>B10*$B$1</f>
        <v>166.87884828</v>
      </c>
      <c r="E10" s="14"/>
    </row>
    <row r="11" spans="1:5" x14ac:dyDescent="0.25">
      <c r="A11" s="2" t="s">
        <v>7</v>
      </c>
      <c r="B11" s="7">
        <v>163.83000000000001</v>
      </c>
      <c r="C11" s="10">
        <f>B11*$B$1</f>
        <v>208.58901132000003</v>
      </c>
      <c r="E11" s="14"/>
    </row>
    <row r="12" spans="1:5" x14ac:dyDescent="0.25">
      <c r="E12" s="14"/>
    </row>
    <row r="13" spans="1:5" x14ac:dyDescent="0.25">
      <c r="A13" s="36" t="s">
        <v>11</v>
      </c>
      <c r="B13" s="37"/>
      <c r="C13" s="37"/>
      <c r="D13" s="38"/>
    </row>
    <row r="14" spans="1:5" x14ac:dyDescent="0.25">
      <c r="A14" s="33" t="s">
        <v>19</v>
      </c>
      <c r="B14" s="34"/>
      <c r="C14" s="34"/>
      <c r="D14" s="35"/>
    </row>
    <row r="15" spans="1:5" x14ac:dyDescent="0.25">
      <c r="A15" s="39" t="s">
        <v>15</v>
      </c>
      <c r="B15" s="40"/>
      <c r="C15" s="40"/>
      <c r="D15" s="41"/>
    </row>
    <row r="16" spans="1:5" x14ac:dyDescent="0.25">
      <c r="A16" s="30" t="s">
        <v>16</v>
      </c>
      <c r="B16" s="31"/>
      <c r="C16" s="32"/>
      <c r="D16" s="15">
        <v>1</v>
      </c>
    </row>
    <row r="17" spans="1:4" ht="14.45" customHeight="1" x14ac:dyDescent="0.25">
      <c r="A17" s="30" t="s">
        <v>9</v>
      </c>
      <c r="B17" s="31"/>
      <c r="C17" s="32"/>
      <c r="D17" s="15">
        <v>750</v>
      </c>
    </row>
    <row r="18" spans="1:4" x14ac:dyDescent="0.25">
      <c r="A18" s="21" t="s">
        <v>14</v>
      </c>
      <c r="B18" s="22"/>
      <c r="C18" s="23"/>
      <c r="D18" s="19">
        <f>ROUND(IF(D17&lt;650*$D$16,D17*C8,IF(AND(D17&gt;=650*$D$16,D17&lt;700*$D$16),650*$D$16*C8+(D17-650*$D$16)*C9,IF(AND(D17&gt;=700*$D$16,D17&lt;750*$D$16),650*$D$16*C8+50*$D$16*C9+(D17-700*$D$16)*C10,IF(D17&gt;=750*$D$16,650*$D$16*C8+50*$D$16*C9+50*$D$16*C10+(D17-750*$D$16)*C11,""))))/12,2)</f>
        <v>2346.46</v>
      </c>
    </row>
  </sheetData>
  <mergeCells count="8">
    <mergeCell ref="A18:C18"/>
    <mergeCell ref="A3:C3"/>
    <mergeCell ref="A4:C4"/>
    <mergeCell ref="A17:C17"/>
    <mergeCell ref="A16:C16"/>
    <mergeCell ref="A14:D14"/>
    <mergeCell ref="A13:D13"/>
    <mergeCell ref="A15:D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Lærerforening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Truelsen</dc:creator>
  <cp:lastModifiedBy>Kim Truelsen</cp:lastModifiedBy>
  <cp:lastPrinted>2025-05-15T10:09:53Z</cp:lastPrinted>
  <dcterms:created xsi:type="dcterms:W3CDTF">2025-05-14T13:16:58Z</dcterms:created>
  <dcterms:modified xsi:type="dcterms:W3CDTF">2026-10-07T13:15:32Z</dcterms:modified>
</cp:coreProperties>
</file>